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erformance West Inc\Telecom Filings for Clients\Voipflo\"/>
    </mc:Choice>
  </mc:AlternateContent>
  <xr:revisionPtr revIDLastSave="0" documentId="13_ncr:1_{0106F9C1-CBFC-475A-9005-962435984BF1}" xr6:coauthVersionLast="47" xr6:coauthVersionMax="47" xr10:uidLastSave="{00000000-0000-0000-0000-000000000000}"/>
  <bookViews>
    <workbookView xWindow="49020" yWindow="2460" windowWidth="22545" windowHeight="17805" xr2:uid="{F8000431-EE73-4608-963C-372D917D17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E6" i="1"/>
  <c r="C6" i="1"/>
  <c r="F9" i="1"/>
  <c r="F8" i="1"/>
  <c r="H8" i="1" s="1"/>
  <c r="C9" i="1"/>
  <c r="E9" i="1"/>
  <c r="H9" i="1"/>
  <c r="E8" i="1"/>
  <c r="C8" i="1"/>
  <c r="H7" i="1"/>
  <c r="E7" i="1"/>
  <c r="F7" i="1"/>
  <c r="C7" i="1"/>
</calcChain>
</file>

<file path=xl/sharedStrings.xml><?xml version="1.0" encoding="utf-8"?>
<sst xmlns="http://schemas.openxmlformats.org/spreadsheetml/2006/main" count="20" uniqueCount="15">
  <si>
    <t>previous filing status</t>
  </si>
  <si>
    <t>approved</t>
  </si>
  <si>
    <t>approved rev 1 8/29/2022</t>
  </si>
  <si>
    <t>estimate</t>
  </si>
  <si>
    <t>2025Q may</t>
  </si>
  <si>
    <t>approved 5/2/2025</t>
  </si>
  <si>
    <t>Interstate</t>
  </si>
  <si>
    <t>International</t>
  </si>
  <si>
    <t>IB Local Unbundled service - Interconnected VoIP only</t>
  </si>
  <si>
    <t xml:space="preserve"> All interconnected VoIP long distance including itemized long distance charges </t>
  </si>
  <si>
    <t>Total</t>
  </si>
  <si>
    <t>2023/2022</t>
  </si>
  <si>
    <t>2024/2023</t>
  </si>
  <si>
    <t>2025/2024</t>
  </si>
  <si>
    <t>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</si>
</sst>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0" fontId="0" fillId="2" borderId="0" xfId="0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BF9B-037E-4AC8-871F-5B4751FB0CA9}">
  <dimension ref="A1:H10"/>
  <sheetViews>
    <sheetView tabSelected="1" workbookViewId="0">
      <selection activeCell="A12" sqref="A12"/>
    </sheetView>
  </sheetViews>
  <sheetFormatPr defaultRowHeight="15" x14ac:dyDescent="0.25"/>
  <cols>
    <col min="1" max="1" width="14.28515625" customWidth="1"/>
    <col min="2" max="2" width="31.5703125" customWidth="1"/>
    <col min="3" max="3" width="17.42578125" customWidth="1"/>
    <col min="4" max="4" width="19" customWidth="1"/>
    <col min="5" max="5" width="18.28515625" customWidth="1"/>
    <col min="6" max="6" width="17" customWidth="1"/>
    <col min="7" max="7" width="24.5703125" customWidth="1"/>
    <col min="8" max="8" width="19.140625" customWidth="1"/>
  </cols>
  <sheetData>
    <row r="1" spans="1:8" x14ac:dyDescent="0.25">
      <c r="A1" s="2"/>
    </row>
    <row r="2" spans="1:8" x14ac:dyDescent="0.25">
      <c r="A2" s="2"/>
      <c r="C2" s="4">
        <v>404.5</v>
      </c>
      <c r="D2" s="4"/>
      <c r="E2" s="4"/>
      <c r="F2" s="4">
        <v>414.2</v>
      </c>
      <c r="G2" s="4"/>
      <c r="H2" s="3"/>
    </row>
    <row r="3" spans="1:8" x14ac:dyDescent="0.25">
      <c r="A3" s="2"/>
      <c r="B3" s="1"/>
      <c r="C3" s="4" t="s">
        <v>8</v>
      </c>
      <c r="D3" s="4"/>
      <c r="E3" s="4"/>
      <c r="F3" s="5" t="s">
        <v>9</v>
      </c>
      <c r="G3" s="5"/>
      <c r="H3" s="3"/>
    </row>
    <row r="4" spans="1:8" x14ac:dyDescent="0.25">
      <c r="A4" s="2"/>
      <c r="B4" s="1" t="s">
        <v>0</v>
      </c>
      <c r="C4" s="1" t="s">
        <v>6</v>
      </c>
      <c r="D4" s="1" t="s">
        <v>7</v>
      </c>
      <c r="E4" s="1" t="s">
        <v>10</v>
      </c>
      <c r="F4" s="1" t="s">
        <v>6</v>
      </c>
      <c r="G4" s="1" t="s">
        <v>7</v>
      </c>
      <c r="H4" s="1" t="s">
        <v>10</v>
      </c>
    </row>
    <row r="5" spans="1:8" x14ac:dyDescent="0.25">
      <c r="A5" s="2">
        <v>2020</v>
      </c>
      <c r="B5" t="s">
        <v>1</v>
      </c>
    </row>
    <row r="6" spans="1:8" x14ac:dyDescent="0.25">
      <c r="A6" s="2" t="s">
        <v>14</v>
      </c>
      <c r="B6" t="s">
        <v>2</v>
      </c>
      <c r="C6" s="6">
        <f>265.91+83110.87</f>
        <v>83376.78</v>
      </c>
      <c r="D6" s="6">
        <v>6672.65</v>
      </c>
      <c r="E6" s="6">
        <f>SUM(C6:D6)</f>
        <v>90049.43</v>
      </c>
      <c r="F6" s="6">
        <f>281.21</f>
        <v>281.20999999999998</v>
      </c>
      <c r="G6" s="6">
        <v>59702.34</v>
      </c>
      <c r="H6" s="6">
        <f>SUM(F6:G6)</f>
        <v>59983.549999999996</v>
      </c>
    </row>
    <row r="7" spans="1:8" x14ac:dyDescent="0.25">
      <c r="A7" s="7" t="s">
        <v>11</v>
      </c>
      <c r="B7" t="s">
        <v>3</v>
      </c>
      <c r="C7" s="6">
        <f>134.02+16983.15</f>
        <v>17117.170000000002</v>
      </c>
      <c r="D7" s="6">
        <v>33872.03</v>
      </c>
      <c r="E7" s="6">
        <f>SUM(C7:D7)</f>
        <v>50989.2</v>
      </c>
      <c r="F7" s="6">
        <f>169.83+1.81</f>
        <v>171.64000000000001</v>
      </c>
      <c r="G7" s="6">
        <v>68437.58</v>
      </c>
      <c r="H7" s="6">
        <f>SUM(F7:G7)</f>
        <v>68609.22</v>
      </c>
    </row>
    <row r="8" spans="1:8" x14ac:dyDescent="0.25">
      <c r="A8" s="2" t="s">
        <v>12</v>
      </c>
      <c r="B8" t="s">
        <v>3</v>
      </c>
      <c r="C8" s="6">
        <f>5239.72+16086.72</f>
        <v>21326.44</v>
      </c>
      <c r="D8" s="6">
        <v>131931.14000000001</v>
      </c>
      <c r="E8" s="6">
        <f>SUM(C8:D8)</f>
        <v>153257.58000000002</v>
      </c>
      <c r="F8" s="6">
        <f>177.9+7.8</f>
        <v>185.70000000000002</v>
      </c>
      <c r="G8" s="6">
        <v>52423.38</v>
      </c>
      <c r="H8" s="6">
        <f>SUM(F8:G8)</f>
        <v>52609.079999999994</v>
      </c>
    </row>
    <row r="9" spans="1:8" x14ac:dyDescent="0.25">
      <c r="A9" s="2" t="s">
        <v>13</v>
      </c>
      <c r="B9" t="s">
        <v>3</v>
      </c>
      <c r="C9" s="6">
        <f>226.32+6015.84</f>
        <v>6242.16</v>
      </c>
      <c r="D9" s="6">
        <v>26728.52</v>
      </c>
      <c r="E9" s="6">
        <f>SUM(C9:D9)</f>
        <v>32970.68</v>
      </c>
      <c r="F9" s="6">
        <f>220.49+478.33</f>
        <v>698.81999999999994</v>
      </c>
      <c r="G9" s="6">
        <v>26553.67</v>
      </c>
      <c r="H9" s="6">
        <f>SUM(F9:G9)</f>
        <v>27252.489999999998</v>
      </c>
    </row>
    <row r="10" spans="1:8" x14ac:dyDescent="0.25">
      <c r="A10" s="2" t="s">
        <v>4</v>
      </c>
      <c r="B10" t="s">
        <v>5</v>
      </c>
    </row>
  </sheetData>
  <mergeCells count="4">
    <mergeCell ref="C2:E2"/>
    <mergeCell ref="C3:E3"/>
    <mergeCell ref="F2:H2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H</dc:creator>
  <cp:lastModifiedBy>Justin H</cp:lastModifiedBy>
  <dcterms:created xsi:type="dcterms:W3CDTF">2025-05-09T02:33:20Z</dcterms:created>
  <dcterms:modified xsi:type="dcterms:W3CDTF">2025-05-09T04:22:56Z</dcterms:modified>
</cp:coreProperties>
</file>